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20" windowWidth="15120" windowHeight="8010"/>
  </bookViews>
  <sheets>
    <sheet name="úlohy" sheetId="1" r:id="rId1"/>
    <sheet name="žiaci" sheetId="2" r:id="rId2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Z20" i="2" l="1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D20" i="2"/>
  <c r="X7" i="2"/>
  <c r="AB7" i="2" s="1"/>
  <c r="Y7" i="2" s="1"/>
  <c r="X8" i="2"/>
  <c r="AB8" i="2" s="1"/>
  <c r="Y8" i="2" s="1"/>
  <c r="X9" i="2"/>
  <c r="AB9" i="2" s="1"/>
  <c r="Y9" i="2" s="1"/>
  <c r="X10" i="2"/>
  <c r="AB10" i="2" s="1"/>
  <c r="Y10" i="2" s="1"/>
  <c r="X11" i="2"/>
  <c r="AB11" i="2" s="1"/>
  <c r="Y11" i="2" s="1"/>
  <c r="X12" i="2"/>
  <c r="AB12" i="2" s="1"/>
  <c r="Y12" i="2" s="1"/>
  <c r="X13" i="2"/>
  <c r="AB13" i="2" s="1"/>
  <c r="Y13" i="2" s="1"/>
  <c r="X14" i="2"/>
  <c r="AB14" i="2" s="1"/>
  <c r="Y14" i="2" s="1"/>
  <c r="X15" i="2"/>
  <c r="AB15" i="2" s="1"/>
  <c r="Y15" i="2" s="1"/>
  <c r="X16" i="2"/>
  <c r="AB16" i="2" s="1"/>
  <c r="Y16" i="2" s="1"/>
  <c r="X17" i="2"/>
  <c r="AB17" i="2" s="1"/>
  <c r="Y17" i="2" s="1"/>
  <c r="X18" i="2"/>
  <c r="AB18" i="2" s="1"/>
  <c r="Y18" i="2" s="1"/>
  <c r="X19" i="2"/>
  <c r="AB19" i="2" s="1"/>
  <c r="Y19" i="2" s="1"/>
  <c r="X6" i="2"/>
  <c r="AB6" i="2" s="1"/>
  <c r="Y6" i="2" s="1"/>
  <c r="F24" i="1" l="1"/>
  <c r="X20" i="2"/>
  <c r="Y20" i="2"/>
</calcChain>
</file>

<file path=xl/sharedStrings.xml><?xml version="1.0" encoding="utf-8"?>
<sst xmlns="http://schemas.openxmlformats.org/spreadsheetml/2006/main" count="156" uniqueCount="88">
  <si>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</si>
  <si>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</si>
  <si>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</si>
  <si>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</si>
  <si>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</si>
  <si>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</si>
  <si>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</si>
  <si>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</si>
  <si>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</si>
  <si>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</si>
  <si>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</si>
  <si>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</si>
  <si>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</si>
  <si>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</si>
  <si>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</si>
  <si>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</si>
  <si>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</si>
  <si>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</si>
  <si>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</si>
  <si>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</si>
  <si>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Zameranie</t>
  </si>
  <si>
    <t>Počet správnych odpovedí</t>
  </si>
  <si>
    <t>Percento správnosti</t>
  </si>
  <si>
    <t>Klasifikačná stupnica:</t>
  </si>
  <si>
    <t>1</t>
  </si>
  <si>
    <t>2</t>
  </si>
  <si>
    <t>3</t>
  </si>
  <si>
    <t>4</t>
  </si>
  <si>
    <t>5</t>
  </si>
  <si>
    <t>20 - 18</t>
  </si>
  <si>
    <t>Priezvisko a meno</t>
  </si>
  <si>
    <t>Počet dosiahnutých bodov</t>
  </si>
  <si>
    <t>Známka</t>
  </si>
  <si>
    <t>Úloha č.</t>
  </si>
  <si>
    <t>spolu</t>
  </si>
  <si>
    <t>Základná škola s materskou školou, Dolný Smokovec 21, Vysoké Tatry</t>
  </si>
  <si>
    <t>Forma testu</t>
  </si>
  <si>
    <t>B</t>
  </si>
  <si>
    <t>Percentá</t>
  </si>
  <si>
    <t>A</t>
  </si>
  <si>
    <t>žiak č.</t>
  </si>
  <si>
    <t>Úloha v teste A</t>
  </si>
  <si>
    <t>Úloha v teste B</t>
  </si>
  <si>
    <t>89 - 75%</t>
  </si>
  <si>
    <t>74 - 50%</t>
  </si>
  <si>
    <t>49 - 25%</t>
  </si>
  <si>
    <t>24 - 0%</t>
  </si>
  <si>
    <t>100 - 90%</t>
  </si>
  <si>
    <t>17 - 15</t>
  </si>
  <si>
    <t>14 - 10</t>
  </si>
  <si>
    <t>9 - 5</t>
  </si>
  <si>
    <t>4 - 0</t>
  </si>
  <si>
    <t>čítanie s porozumením</t>
  </si>
  <si>
    <t>druhotná predložka</t>
  </si>
  <si>
    <t>cudzie slovo-význam</t>
  </si>
  <si>
    <t>pravopis vzťahových príd.mien</t>
  </si>
  <si>
    <t>viacnásobný vetný člen</t>
  </si>
  <si>
    <t>jazykový štýl</t>
  </si>
  <si>
    <t>jednoduchá veta</t>
  </si>
  <si>
    <t>druh súvetia-jednoduchá veta</t>
  </si>
  <si>
    <t>vetné členy-rozvité, viacnásobné</t>
  </si>
  <si>
    <t>chyby v ukážke</t>
  </si>
  <si>
    <t>čiarky vo vete</t>
  </si>
  <si>
    <t>slohový útvar</t>
  </si>
  <si>
    <t>básnické prostriedky</t>
  </si>
  <si>
    <t>nezhodný prívlastok</t>
  </si>
  <si>
    <t>nepriame pomenovania</t>
  </si>
  <si>
    <t>personifikácia</t>
  </si>
  <si>
    <t>rým</t>
  </si>
  <si>
    <t>literárny druh</t>
  </si>
  <si>
    <t>druh lyriky</t>
  </si>
  <si>
    <t>Javová analýza riaditeľského testu z SJL 9. ročník (február 2015)</t>
  </si>
  <si>
    <t>Javová analýza riaditeľského testu zo SJL 9. ročník (február 2015)</t>
  </si>
  <si>
    <t>Čonka Peter</t>
  </si>
  <si>
    <t>Hušla Jozef</t>
  </si>
  <si>
    <t>Ilavská Michaela</t>
  </si>
  <si>
    <t>Jasenčáková Vanda</t>
  </si>
  <si>
    <t>Kozubová Tina</t>
  </si>
  <si>
    <t>Lukáč Daniel</t>
  </si>
  <si>
    <t>Martiček Juraj</t>
  </si>
  <si>
    <t>Papáč Marcel</t>
  </si>
  <si>
    <t>Petečel Leonard</t>
  </si>
  <si>
    <t>Podracká Miroslava</t>
  </si>
  <si>
    <t>Škrab Roman</t>
  </si>
  <si>
    <t>Šoltésová Sára</t>
  </si>
  <si>
    <t>Štibor Samuel</t>
  </si>
  <si>
    <t>Vaverčák Tomáš</t>
  </si>
  <si>
    <t>14 žiakov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</si>
</sst>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/>
    <xf numFmtId="2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0" fillId="0" borderId="0" xfId="0" applyNumberFormat="1"/>
    <xf numFmtId="10" fontId="5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/>
    <xf numFmtId="10" fontId="4" fillId="0" borderId="6" xfId="0" applyNumberFormat="1" applyFont="1" applyBorder="1" applyAlignment="1">
      <alignment horizontal="center"/>
    </xf>
    <xf numFmtId="49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6582278481012661"/>
          <c:y val="8.5106530340152545E-2"/>
          <c:w val="0.43512658227848111"/>
          <c:h val="0.84397309253984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úlohy!$D$3</c:f>
              <c:strCache>
                <c:ptCount val="1"/>
                <c:pt idx="0">
                  <c:v>Počet správnych odpovedí</c:v>
                </c:pt>
              </c:strCache>
            </c:strRef>
          </c:tx>
          <c:invertIfNegative val="0"/>
          <c:cat>
            <c:multiLvlStrRef>
              <c:f>úlohy!$A$4:$C$23</c:f>
              <c:multiLvlStrCache>
                <c:ptCount val="20"/>
                <c:lvl>
                  <c:pt idx="0">
                    <c:v>čítanie s porozumením</c:v>
                  </c:pt>
                  <c:pt idx="1">
                    <c:v>druhotná predložka</c:v>
                  </c:pt>
                  <c:pt idx="2">
                    <c:v>cudzie slovo-význam</c:v>
                  </c:pt>
                  <c:pt idx="3">
                    <c:v>pravopis vzťahových príd.mien</c:v>
                  </c:pt>
                  <c:pt idx="4">
                    <c:v>viacnásobný vetný člen</c:v>
                  </c:pt>
                  <c:pt idx="5">
                    <c:v>jazykový štýl</c:v>
                  </c:pt>
                  <c:pt idx="6">
                    <c:v>čítanie s porozumením</c:v>
                  </c:pt>
                  <c:pt idx="7">
                    <c:v>jednoduchá veta</c:v>
                  </c:pt>
                  <c:pt idx="8">
                    <c:v>druh súvetia-jednoduchá veta</c:v>
                  </c:pt>
                  <c:pt idx="9">
                    <c:v>vetné členy-rozvité, viacnásobné</c:v>
                  </c:pt>
                  <c:pt idx="10">
                    <c:v>chyby v ukážke</c:v>
                  </c:pt>
                  <c:pt idx="11">
                    <c:v>čiarky vo vete</c:v>
                  </c:pt>
                  <c:pt idx="12">
                    <c:v>slohový útvar</c:v>
                  </c:pt>
                  <c:pt idx="13">
                    <c:v>nepriame pomenovania</c:v>
                  </c:pt>
                  <c:pt idx="14">
                    <c:v>nezhodný prívlastok</c:v>
                  </c:pt>
                  <c:pt idx="15">
                    <c:v>básnické prostriedky</c:v>
                  </c:pt>
                  <c:pt idx="16">
                    <c:v>personifikácia</c:v>
                  </c:pt>
                  <c:pt idx="17">
                    <c:v>rým</c:v>
                  </c:pt>
                  <c:pt idx="18">
                    <c:v>literárny druh</c:v>
                  </c:pt>
                  <c:pt idx="19">
                    <c:v>druh lyriky</c:v>
                  </c:pt>
                </c:lvl>
                <c:lvl>
                  <c:pt idx="0">
                    <c:v>11.</c:v>
                  </c:pt>
                  <c:pt idx="1">
                    <c:v>12.</c:v>
                  </c:pt>
                  <c:pt idx="2">
                    <c:v>13.</c:v>
                  </c:pt>
                  <c:pt idx="3">
                    <c:v>14.</c:v>
                  </c:pt>
                  <c:pt idx="4">
                    <c:v>15.</c:v>
                  </c:pt>
                  <c:pt idx="5">
                    <c:v>16.</c:v>
                  </c:pt>
                  <c:pt idx="6">
                    <c:v>17.</c:v>
                  </c:pt>
                  <c:pt idx="7">
                    <c:v>18.</c:v>
                  </c:pt>
                  <c:pt idx="8">
                    <c:v>19.</c:v>
                  </c:pt>
                  <c:pt idx="9">
                    <c:v>20.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</c:lvl>
              </c:multiLvlStrCache>
            </c:multiLvlStrRef>
          </c:cat>
          <c:val>
            <c:numRef>
              <c:f>úlohy!$D$4:$D$23</c:f>
              <c:numCache>
                <c:formatCode>General</c:formatCode>
                <c:ptCount val="20"/>
                <c:pt idx="0">
                  <c:v>12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12</c:v>
                </c:pt>
                <c:pt idx="7">
                  <c:v>7</c:v>
                </c:pt>
                <c:pt idx="8">
                  <c:v>0</c:v>
                </c:pt>
                <c:pt idx="9">
                  <c:v>10</c:v>
                </c:pt>
                <c:pt idx="10">
                  <c:v>2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4</c:v>
                </c:pt>
                <c:pt idx="15">
                  <c:v>8</c:v>
                </c:pt>
                <c:pt idx="16">
                  <c:v>12</c:v>
                </c:pt>
                <c:pt idx="17">
                  <c:v>9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59136"/>
        <c:axId val="208861056"/>
      </c:barChart>
      <c:catAx>
        <c:axId val="208859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 cap="none" spc="0">
                    <a:ln w="10160">
                      <a:solidFill>
                        <a:srgbClr val="FF0000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38100" dist="32000" dir="5400000" algn="tl">
                        <a:srgbClr val="000000">
                          <a:alpha val="30000"/>
                        </a:srgbClr>
                      </a:outerShdw>
                    </a:effectLst>
                  </a:defRPr>
                </a:pPr>
                <a:r>
                  <a:rPr lang="en-US" b="0" cap="none" spc="0">
                    <a:ln w="10160">
                      <a:solidFill>
                        <a:srgbClr val="FF0000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38100" dist="32000" dir="5400000" algn="tl">
                        <a:srgbClr val="000000">
                          <a:alpha val="30000"/>
                        </a:srgbClr>
                      </a:outerShdw>
                    </a:effectLst>
                  </a:rPr>
                  <a:t>úloha číslo</a:t>
                </a:r>
              </a:p>
            </c:rich>
          </c:tx>
          <c:layout>
            <c:manualLayout>
              <c:xMode val="edge"/>
              <c:yMode val="edge"/>
              <c:x val="2.3278008298755183E-2"/>
              <c:y val="1.48075608196034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861056"/>
        <c:crosses val="autoZero"/>
        <c:auto val="1"/>
        <c:lblAlgn val="ctr"/>
        <c:lblOffset val="100"/>
        <c:noMultiLvlLbl val="0"/>
      </c:catAx>
      <c:valAx>
        <c:axId val="20886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cap="none" spc="0">
                    <a:ln w="10160">
                      <a:solidFill>
                        <a:srgbClr val="FF0000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38100" dist="32000" dir="5400000" algn="tl">
                        <a:srgbClr val="000000">
                          <a:alpha val="30000"/>
                        </a:srgbClr>
                      </a:outerShdw>
                    </a:effectLst>
                  </a:defRPr>
                </a:pPr>
                <a:r>
                  <a:rPr lang="en-US" b="0" cap="none" spc="0">
                    <a:ln w="10160">
                      <a:solidFill>
                        <a:srgbClr val="FF0000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38100" dist="32000" dir="5400000" algn="tl">
                        <a:srgbClr val="000000">
                          <a:alpha val="30000"/>
                        </a:srgbClr>
                      </a:outerShdw>
                    </a:effectLst>
                  </a:rPr>
                  <a:t>počet dosiahnutých bodov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85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Grafické znázornenie dosiahnutých bodov v riaditeľskom teste z </a:t>
            </a:r>
            <a:r>
              <a:rPr lang="sk-SK"/>
              <a:t>SJL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4123793672058282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žiaci!$A$6:$A$19</c:f>
              <c:strCache>
                <c:ptCount val="14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</c:strCache>
            </c:strRef>
          </c:cat>
          <c:val>
            <c:numRef>
              <c:f>žiaci!$X$6:$X$19</c:f>
              <c:numCache>
                <c:formatCode>General</c:formatCode>
                <c:ptCount val="14"/>
                <c:pt idx="0">
                  <c:v>13</c:v>
                </c:pt>
                <c:pt idx="1">
                  <c:v>8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3</c:v>
                </c:pt>
                <c:pt idx="6">
                  <c:v>15</c:v>
                </c:pt>
                <c:pt idx="7">
                  <c:v>10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44864"/>
        <c:axId val="56247040"/>
        <c:axId val="0"/>
      </c:bar3DChart>
      <c:catAx>
        <c:axId val="56244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žiak číslo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6247040"/>
        <c:crosses val="autoZero"/>
        <c:auto val="1"/>
        <c:lblAlgn val="ctr"/>
        <c:lblOffset val="100"/>
        <c:noMultiLvlLbl val="0"/>
      </c:catAx>
      <c:valAx>
        <c:axId val="5624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dosiahnutých bodov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2448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b="1" cap="none" spc="0">
          <a:ln w="1905"/>
          <a:gradFill>
            <a:gsLst>
              <a:gs pos="0">
                <a:schemeClr val="accent6">
                  <a:shade val="20000"/>
                  <a:satMod val="200000"/>
                </a:schemeClr>
              </a:gs>
              <a:gs pos="78000">
                <a:schemeClr val="accent6">
                  <a:tint val="90000"/>
                  <a:shade val="89000"/>
                  <a:satMod val="220000"/>
                </a:schemeClr>
              </a:gs>
              <a:gs pos="100000">
                <a:schemeClr val="accent6">
                  <a:tint val="12000"/>
                  <a:satMod val="255000"/>
                </a:schemeClr>
              </a:gs>
            </a:gsLst>
            <a:lin ang="5400000"/>
          </a:gradFill>
          <a:effectLst>
            <a:innerShdw blurRad="69850" dist="43180" dir="5400000">
              <a:srgbClr val="000000">
                <a:alpha val="65000"/>
              </a:srgbClr>
            </a:innerShdw>
          </a:effectLst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19049</xdr:rowOff>
    </xdr:from>
    <xdr:to>
      <xdr:col>8</xdr:col>
      <xdr:colOff>409575</xdr:colOff>
      <xdr:row>61</xdr:row>
      <xdr:rowOff>161924</xdr:rowOff>
    </xdr:to>
    <xdr:graphicFrame macro="">
      <xdr:nvGraphicFramePr>
        <xdr:cNvPr id="105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123823</xdr:rowOff>
    </xdr:from>
    <xdr:to>
      <xdr:col>25</xdr:col>
      <xdr:colOff>133351</xdr:colOff>
      <xdr:row>52</xdr:row>
      <xdr:rowOff>9524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tabSelected="1" workbookViewId="0">
      <selection activeCell="K12" sqref="K12"/>
    </sheetView>
  </sheetViews>
  <sheetFormatPr defaultRowHeight="15" x14ac:dyDescent="0.25"/>
  <cols>
    <col min="1" max="1" width="16.85546875" style="23" customWidth="1"/>
    <col min="2" max="2" width="16.7109375" style="23" customWidth="1"/>
    <col min="3" max="3" width="35.7109375" customWidth="1"/>
    <col min="4" max="4" width="25.28515625" customWidth="1"/>
    <col min="5" max="5" width="5.28515625" customWidth="1"/>
    <col min="6" max="6" width="19.5703125" customWidth="1"/>
  </cols>
  <sheetData>
    <row r="1" spans="1:9" ht="18.75" x14ac:dyDescent="0.3">
      <c r="A1" s="37" t="s">
        <v>35</v>
      </c>
      <c r="B1" s="38"/>
      <c r="C1" s="38"/>
      <c r="D1" s="38"/>
      <c r="E1" s="38"/>
      <c r="F1" s="38"/>
    </row>
    <row r="2" spans="1:9" ht="18.75" x14ac:dyDescent="0.3">
      <c r="A2" s="37" t="s">
        <v>71</v>
      </c>
      <c r="B2" s="38"/>
      <c r="C2" s="38"/>
      <c r="D2" s="38"/>
      <c r="E2" s="38"/>
      <c r="F2" s="38"/>
    </row>
    <row r="3" spans="1:9" ht="15.75" x14ac:dyDescent="0.25">
      <c r="A3" s="32" t="s">
        <v>41</v>
      </c>
      <c r="B3" s="32" t="s">
        <v>42</v>
      </c>
      <c r="C3" s="4" t="s">
        <v>20</v>
      </c>
      <c r="D3" s="4" t="s">
        <v>21</v>
      </c>
      <c r="E3" s="36"/>
      <c r="F3" s="4" t="s">
        <v>22</v>
      </c>
      <c r="G3" s="2"/>
      <c r="H3" s="1"/>
      <c r="I3" s="1"/>
    </row>
    <row r="4" spans="1:9" ht="15.75" x14ac:dyDescent="0.25">
      <c r="A4" s="6" t="s">
        <v>0</v>
      </c>
      <c r="B4" s="6" t="s">
        <v>10</v>
      </c>
      <c r="C4" s="5" t="s">
        <v>52</v>
      </c>
      <c r="D4" s="6">
        <v>12</v>
      </c>
      <c r="E4" s="11">
        <v>20</v>
      </c>
      <c r="F4" s="14">
        <f>D4/14</f>
        <v>0.8571428571428571</v>
      </c>
      <c r="G4" s="1"/>
      <c r="H4" s="34"/>
      <c r="I4" s="1"/>
    </row>
    <row r="5" spans="1:9" ht="15.75" x14ac:dyDescent="0.25">
      <c r="A5" s="6" t="s">
        <v>1</v>
      </c>
      <c r="B5" s="6" t="s">
        <v>11</v>
      </c>
      <c r="C5" s="5" t="s">
        <v>53</v>
      </c>
      <c r="D5" s="6">
        <v>4</v>
      </c>
      <c r="E5" s="11">
        <v>20</v>
      </c>
      <c r="F5" s="14">
        <f t="shared" ref="F5:F23" si="0">D5/14</f>
        <v>0.2857142857142857</v>
      </c>
      <c r="G5" s="1"/>
      <c r="H5" s="1"/>
      <c r="I5" s="1"/>
    </row>
    <row r="6" spans="1:9" ht="15.75" x14ac:dyDescent="0.25">
      <c r="A6" s="6" t="s">
        <v>2</v>
      </c>
      <c r="B6" s="6" t="s">
        <v>12</v>
      </c>
      <c r="C6" s="5" t="s">
        <v>54</v>
      </c>
      <c r="D6" s="6">
        <v>11</v>
      </c>
      <c r="E6" s="11">
        <v>20</v>
      </c>
      <c r="F6" s="14">
        <f t="shared" si="0"/>
        <v>0.7857142857142857</v>
      </c>
      <c r="G6" s="1"/>
      <c r="H6" s="1"/>
      <c r="I6" s="1"/>
    </row>
    <row r="7" spans="1:9" ht="15.75" x14ac:dyDescent="0.25">
      <c r="A7" s="6" t="s">
        <v>3</v>
      </c>
      <c r="B7" s="6" t="s">
        <v>13</v>
      </c>
      <c r="C7" s="5" t="s">
        <v>55</v>
      </c>
      <c r="D7" s="6">
        <v>1</v>
      </c>
      <c r="E7" s="11">
        <v>20</v>
      </c>
      <c r="F7" s="14">
        <f t="shared" si="0"/>
        <v>7.1428571428571425E-2</v>
      </c>
      <c r="G7" s="1"/>
      <c r="H7" s="1"/>
      <c r="I7" s="1"/>
    </row>
    <row r="8" spans="1:9" ht="15.75" x14ac:dyDescent="0.25">
      <c r="A8" s="6" t="s">
        <v>4</v>
      </c>
      <c r="B8" s="6" t="s">
        <v>14</v>
      </c>
      <c r="C8" s="5" t="s">
        <v>56</v>
      </c>
      <c r="D8" s="6">
        <v>9</v>
      </c>
      <c r="E8" s="11">
        <v>20</v>
      </c>
      <c r="F8" s="14">
        <f t="shared" si="0"/>
        <v>0.6428571428571429</v>
      </c>
      <c r="G8" s="1"/>
      <c r="H8" s="1"/>
      <c r="I8" s="1"/>
    </row>
    <row r="9" spans="1:9" ht="15.75" x14ac:dyDescent="0.25">
      <c r="A9" s="6" t="s">
        <v>5</v>
      </c>
      <c r="B9" s="6" t="s">
        <v>15</v>
      </c>
      <c r="C9" s="5" t="s">
        <v>57</v>
      </c>
      <c r="D9" s="6">
        <v>1</v>
      </c>
      <c r="E9" s="11">
        <v>20</v>
      </c>
      <c r="F9" s="14">
        <f t="shared" si="0"/>
        <v>7.1428571428571425E-2</v>
      </c>
      <c r="G9" s="1"/>
      <c r="H9" s="1"/>
      <c r="I9" s="1"/>
    </row>
    <row r="10" spans="1:9" ht="15.75" x14ac:dyDescent="0.25">
      <c r="A10" s="6" t="s">
        <v>6</v>
      </c>
      <c r="B10" s="6" t="s">
        <v>16</v>
      </c>
      <c r="C10" s="5" t="s">
        <v>52</v>
      </c>
      <c r="D10" s="6">
        <v>12</v>
      </c>
      <c r="E10" s="11">
        <v>20</v>
      </c>
      <c r="F10" s="14">
        <f t="shared" si="0"/>
        <v>0.8571428571428571</v>
      </c>
      <c r="G10" s="1"/>
      <c r="H10" s="1"/>
      <c r="I10" s="1"/>
    </row>
    <row r="11" spans="1:9" ht="15.75" x14ac:dyDescent="0.25">
      <c r="A11" s="6" t="s">
        <v>7</v>
      </c>
      <c r="B11" s="6" t="s">
        <v>17</v>
      </c>
      <c r="C11" s="5" t="s">
        <v>58</v>
      </c>
      <c r="D11" s="6">
        <v>7</v>
      </c>
      <c r="E11" s="11">
        <v>20</v>
      </c>
      <c r="F11" s="14">
        <f t="shared" si="0"/>
        <v>0.5</v>
      </c>
      <c r="G11" s="1"/>
      <c r="H11" s="1"/>
      <c r="I11" s="1"/>
    </row>
    <row r="12" spans="1:9" ht="15.75" x14ac:dyDescent="0.25">
      <c r="A12" s="6" t="s">
        <v>8</v>
      </c>
      <c r="B12" s="6" t="s">
        <v>18</v>
      </c>
      <c r="C12" s="5" t="s">
        <v>59</v>
      </c>
      <c r="D12" s="6">
        <v>0</v>
      </c>
      <c r="E12" s="11">
        <v>20</v>
      </c>
      <c r="F12" s="14">
        <f t="shared" si="0"/>
        <v>0</v>
      </c>
      <c r="G12" s="1"/>
      <c r="H12" s="1"/>
      <c r="I12" s="1"/>
    </row>
    <row r="13" spans="1:9" ht="15.75" x14ac:dyDescent="0.25">
      <c r="A13" s="6" t="s">
        <v>9</v>
      </c>
      <c r="B13" s="6" t="s">
        <v>19</v>
      </c>
      <c r="C13" s="5" t="s">
        <v>60</v>
      </c>
      <c r="D13" s="6">
        <v>10</v>
      </c>
      <c r="E13" s="11">
        <v>20</v>
      </c>
      <c r="F13" s="14">
        <f t="shared" si="0"/>
        <v>0.7142857142857143</v>
      </c>
      <c r="G13" s="1"/>
      <c r="H13" s="1"/>
      <c r="I13" s="1"/>
    </row>
    <row r="14" spans="1:9" ht="15.75" x14ac:dyDescent="0.25">
      <c r="A14" s="6" t="s">
        <v>10</v>
      </c>
      <c r="B14" s="6" t="s">
        <v>0</v>
      </c>
      <c r="C14" s="5" t="s">
        <v>61</v>
      </c>
      <c r="D14" s="6">
        <v>2</v>
      </c>
      <c r="E14" s="11">
        <v>20</v>
      </c>
      <c r="F14" s="14">
        <f t="shared" si="0"/>
        <v>0.14285714285714285</v>
      </c>
      <c r="G14" s="1"/>
      <c r="H14" s="1"/>
      <c r="I14" s="1"/>
    </row>
    <row r="15" spans="1:9" ht="15.75" x14ac:dyDescent="0.25">
      <c r="A15" s="6" t="s">
        <v>11</v>
      </c>
      <c r="B15" s="6" t="s">
        <v>1</v>
      </c>
      <c r="C15" s="5" t="s">
        <v>62</v>
      </c>
      <c r="D15" s="6">
        <v>11</v>
      </c>
      <c r="E15" s="11">
        <v>20</v>
      </c>
      <c r="F15" s="14">
        <f t="shared" si="0"/>
        <v>0.7857142857142857</v>
      </c>
      <c r="G15" s="1"/>
      <c r="H15" s="1"/>
      <c r="I15" s="1"/>
    </row>
    <row r="16" spans="1:9" ht="15.75" x14ac:dyDescent="0.25">
      <c r="A16" s="6" t="s">
        <v>12</v>
      </c>
      <c r="B16" s="6" t="s">
        <v>2</v>
      </c>
      <c r="C16" s="5" t="s">
        <v>63</v>
      </c>
      <c r="D16" s="6">
        <v>10</v>
      </c>
      <c r="E16" s="11">
        <v>20</v>
      </c>
      <c r="F16" s="14">
        <f t="shared" si="0"/>
        <v>0.7142857142857143</v>
      </c>
      <c r="G16" s="1"/>
      <c r="H16" s="1"/>
      <c r="I16" s="1"/>
    </row>
    <row r="17" spans="1:9" ht="15.75" x14ac:dyDescent="0.25">
      <c r="A17" s="6" t="s">
        <v>13</v>
      </c>
      <c r="B17" s="6" t="s">
        <v>3</v>
      </c>
      <c r="C17" s="5" t="s">
        <v>66</v>
      </c>
      <c r="D17" s="6">
        <v>11</v>
      </c>
      <c r="E17" s="11">
        <v>20</v>
      </c>
      <c r="F17" s="14">
        <f t="shared" si="0"/>
        <v>0.7857142857142857</v>
      </c>
      <c r="G17" s="1"/>
      <c r="H17" s="1"/>
      <c r="I17" s="1"/>
    </row>
    <row r="18" spans="1:9" ht="15.75" x14ac:dyDescent="0.25">
      <c r="A18" s="6" t="s">
        <v>14</v>
      </c>
      <c r="B18" s="6" t="s">
        <v>4</v>
      </c>
      <c r="C18" s="5" t="s">
        <v>65</v>
      </c>
      <c r="D18" s="6">
        <v>4</v>
      </c>
      <c r="E18" s="11">
        <v>20</v>
      </c>
      <c r="F18" s="14">
        <f t="shared" si="0"/>
        <v>0.2857142857142857</v>
      </c>
      <c r="G18" s="1"/>
      <c r="H18" s="1"/>
      <c r="I18" s="1"/>
    </row>
    <row r="19" spans="1:9" ht="15.75" x14ac:dyDescent="0.25">
      <c r="A19" s="6" t="s">
        <v>15</v>
      </c>
      <c r="B19" s="6" t="s">
        <v>5</v>
      </c>
      <c r="C19" s="5" t="s">
        <v>64</v>
      </c>
      <c r="D19" s="6">
        <v>8</v>
      </c>
      <c r="E19" s="11">
        <v>20</v>
      </c>
      <c r="F19" s="14">
        <f t="shared" si="0"/>
        <v>0.5714285714285714</v>
      </c>
      <c r="G19" s="1"/>
      <c r="H19" s="1"/>
      <c r="I19" s="1"/>
    </row>
    <row r="20" spans="1:9" ht="15.75" x14ac:dyDescent="0.25">
      <c r="A20" s="6" t="s">
        <v>16</v>
      </c>
      <c r="B20" s="6" t="s">
        <v>6</v>
      </c>
      <c r="C20" s="5" t="s">
        <v>67</v>
      </c>
      <c r="D20" s="6">
        <v>12</v>
      </c>
      <c r="E20" s="11">
        <v>20</v>
      </c>
      <c r="F20" s="14">
        <f t="shared" si="0"/>
        <v>0.8571428571428571</v>
      </c>
      <c r="G20" s="1"/>
      <c r="H20" s="1"/>
      <c r="I20" s="1"/>
    </row>
    <row r="21" spans="1:9" ht="15.75" x14ac:dyDescent="0.25">
      <c r="A21" s="6" t="s">
        <v>17</v>
      </c>
      <c r="B21" s="6" t="s">
        <v>7</v>
      </c>
      <c r="C21" s="5" t="s">
        <v>68</v>
      </c>
      <c r="D21" s="6">
        <v>9</v>
      </c>
      <c r="E21" s="11">
        <v>20</v>
      </c>
      <c r="F21" s="14">
        <f t="shared" si="0"/>
        <v>0.6428571428571429</v>
      </c>
      <c r="G21" s="1"/>
      <c r="H21" s="1"/>
      <c r="I21" s="1"/>
    </row>
    <row r="22" spans="1:9" ht="15.75" x14ac:dyDescent="0.25">
      <c r="A22" s="6" t="s">
        <v>18</v>
      </c>
      <c r="B22" s="6" t="s">
        <v>8</v>
      </c>
      <c r="C22" s="5" t="s">
        <v>69</v>
      </c>
      <c r="D22" s="6">
        <v>6</v>
      </c>
      <c r="E22" s="11">
        <v>20</v>
      </c>
      <c r="F22" s="14">
        <f t="shared" si="0"/>
        <v>0.42857142857142855</v>
      </c>
      <c r="G22" s="1"/>
      <c r="H22" s="1"/>
      <c r="I22" s="1"/>
    </row>
    <row r="23" spans="1:9" ht="15.75" x14ac:dyDescent="0.25">
      <c r="A23" s="6" t="s">
        <v>19</v>
      </c>
      <c r="B23" s="6" t="s">
        <v>9</v>
      </c>
      <c r="C23" s="5" t="s">
        <v>70</v>
      </c>
      <c r="D23" s="6">
        <v>13</v>
      </c>
      <c r="E23" s="11">
        <v>20</v>
      </c>
      <c r="F23" s="14">
        <f t="shared" si="0"/>
        <v>0.9285714285714286</v>
      </c>
      <c r="G23" s="1"/>
      <c r="H23" s="1"/>
      <c r="I23" s="1"/>
    </row>
    <row r="24" spans="1:9" x14ac:dyDescent="0.25">
      <c r="A24" s="33"/>
      <c r="B24" s="33"/>
      <c r="C24" s="1"/>
      <c r="D24" s="8" t="s">
        <v>87</v>
      </c>
      <c r="E24" s="12"/>
      <c r="F24" s="7">
        <f>AVERAGE(F4:F23)</f>
        <v>0.54642857142857149</v>
      </c>
      <c r="G24" s="1"/>
      <c r="H24" s="1"/>
      <c r="I24" s="1"/>
    </row>
    <row r="26" spans="1:9" ht="15.75" x14ac:dyDescent="0.25">
      <c r="C26" s="4" t="s">
        <v>23</v>
      </c>
      <c r="D26" s="6" t="s">
        <v>29</v>
      </c>
      <c r="E26" s="9" t="s">
        <v>24</v>
      </c>
      <c r="F26" s="13" t="s">
        <v>47</v>
      </c>
    </row>
    <row r="27" spans="1:9" ht="15.75" x14ac:dyDescent="0.25">
      <c r="D27" s="6" t="s">
        <v>48</v>
      </c>
      <c r="E27" s="10" t="s">
        <v>25</v>
      </c>
      <c r="F27" s="13" t="s">
        <v>43</v>
      </c>
    </row>
    <row r="28" spans="1:9" ht="15.75" x14ac:dyDescent="0.25">
      <c r="D28" s="11" t="s">
        <v>49</v>
      </c>
      <c r="E28" s="10" t="s">
        <v>26</v>
      </c>
      <c r="F28" s="13" t="s">
        <v>44</v>
      </c>
    </row>
    <row r="29" spans="1:9" ht="15.75" x14ac:dyDescent="0.25">
      <c r="D29" s="11" t="s">
        <v>50</v>
      </c>
      <c r="E29" s="10" t="s">
        <v>27</v>
      </c>
      <c r="F29" s="13" t="s">
        <v>45</v>
      </c>
    </row>
    <row r="30" spans="1:9" ht="15.75" x14ac:dyDescent="0.25">
      <c r="D30" s="6" t="s">
        <v>51</v>
      </c>
      <c r="E30" s="10" t="s">
        <v>28</v>
      </c>
      <c r="F30" s="13" t="s">
        <v>46</v>
      </c>
    </row>
    <row r="31" spans="1:9" ht="15.75" x14ac:dyDescent="0.25">
      <c r="D31" s="17"/>
      <c r="E31" s="22"/>
    </row>
    <row r="32" spans="1:9" ht="15.75" x14ac:dyDescent="0.25">
      <c r="C32" s="3"/>
    </row>
  </sheetData>
  <sheetProtection password="BF18" sheet="1" objects="1" scenarios="1" selectLockedCells="1" selectUnlockedCells="1"/>
  <mergeCells count="2">
    <mergeCell ref="A1:F1"/>
    <mergeCell ref="A2:F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6"/>
  <sheetViews>
    <sheetView workbookViewId="0">
      <selection activeCell="AF19" sqref="AF19"/>
    </sheetView>
  </sheetViews>
  <sheetFormatPr defaultRowHeight="15" x14ac:dyDescent="0.25"/>
  <cols>
    <col min="1" max="1" width="7.140625" customWidth="1"/>
    <col min="2" max="2" width="20.7109375" hidden="1" customWidth="1"/>
    <col min="3" max="3" width="12.28515625" style="23" bestFit="1" customWidth="1"/>
    <col min="4" max="23" width="3.28515625" customWidth="1"/>
    <col min="24" max="24" width="19.7109375" customWidth="1"/>
    <col min="25" max="25" width="10.28515625" customWidth="1"/>
  </cols>
  <sheetData>
    <row r="1" spans="1:29" ht="18.75" x14ac:dyDescent="0.3">
      <c r="A1" s="37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9" ht="18.75" x14ac:dyDescent="0.3">
      <c r="A2" s="37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4" spans="1:29" ht="15.75" x14ac:dyDescent="0.25">
      <c r="A4" s="43" t="s">
        <v>40</v>
      </c>
      <c r="B4" s="43" t="s">
        <v>30</v>
      </c>
      <c r="C4" s="24"/>
      <c r="D4" s="40" t="s">
        <v>33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6" t="s">
        <v>31</v>
      </c>
      <c r="Y4" s="43" t="s">
        <v>38</v>
      </c>
      <c r="Z4" s="43" t="s">
        <v>32</v>
      </c>
    </row>
    <row r="5" spans="1:29" x14ac:dyDescent="0.25">
      <c r="A5" s="45"/>
      <c r="B5" s="44"/>
      <c r="C5" s="25" t="s">
        <v>36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8" t="s">
        <v>19</v>
      </c>
      <c r="X5" s="47"/>
      <c r="Y5" s="44"/>
      <c r="Z5" s="45"/>
    </row>
    <row r="6" spans="1:29" ht="15.75" x14ac:dyDescent="0.25">
      <c r="A6" s="18" t="s">
        <v>0</v>
      </c>
      <c r="B6" s="5" t="s">
        <v>73</v>
      </c>
      <c r="C6" s="6" t="s">
        <v>39</v>
      </c>
      <c r="D6" s="13">
        <v>1</v>
      </c>
      <c r="E6" s="13">
        <v>0</v>
      </c>
      <c r="F6" s="13">
        <v>1</v>
      </c>
      <c r="G6" s="13">
        <v>0</v>
      </c>
      <c r="H6" s="13">
        <v>1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3">
        <v>0</v>
      </c>
      <c r="O6" s="13">
        <v>1</v>
      </c>
      <c r="P6" s="13">
        <v>1</v>
      </c>
      <c r="Q6" s="13">
        <v>1</v>
      </c>
      <c r="R6" s="13">
        <v>0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6">
        <f t="shared" ref="X6:X19" si="0">SUM(D6:W6)</f>
        <v>13</v>
      </c>
      <c r="Y6" s="28">
        <f>AB6</f>
        <v>0.65</v>
      </c>
      <c r="Z6" s="6">
        <v>3</v>
      </c>
      <c r="AB6">
        <f>X6/20</f>
        <v>0.65</v>
      </c>
      <c r="AC6" s="27"/>
    </row>
    <row r="7" spans="1:29" ht="15.75" x14ac:dyDescent="0.25">
      <c r="A7" s="18" t="s">
        <v>1</v>
      </c>
      <c r="B7" s="5" t="s">
        <v>74</v>
      </c>
      <c r="C7" s="6" t="s">
        <v>39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1</v>
      </c>
      <c r="K7" s="13">
        <v>0</v>
      </c>
      <c r="L7" s="13">
        <v>0</v>
      </c>
      <c r="M7" s="13">
        <v>1</v>
      </c>
      <c r="N7" s="13">
        <v>0</v>
      </c>
      <c r="O7" s="13">
        <v>1</v>
      </c>
      <c r="P7" s="13">
        <v>0</v>
      </c>
      <c r="Q7" s="13">
        <v>0</v>
      </c>
      <c r="R7" s="13">
        <v>1</v>
      </c>
      <c r="S7" s="13">
        <v>0</v>
      </c>
      <c r="T7" s="13">
        <v>1</v>
      </c>
      <c r="U7" s="13">
        <v>0</v>
      </c>
      <c r="V7" s="13">
        <v>0</v>
      </c>
      <c r="W7" s="13">
        <v>1</v>
      </c>
      <c r="X7" s="6">
        <f t="shared" si="0"/>
        <v>8</v>
      </c>
      <c r="Y7" s="28">
        <f t="shared" ref="Y7:Y19" si="1">AB7</f>
        <v>0.4</v>
      </c>
      <c r="Z7" s="6">
        <v>4</v>
      </c>
      <c r="AB7">
        <f t="shared" ref="AB7:AB19" si="2">X7/20</f>
        <v>0.4</v>
      </c>
    </row>
    <row r="8" spans="1:29" ht="15.75" x14ac:dyDescent="0.25">
      <c r="A8" s="18" t="s">
        <v>2</v>
      </c>
      <c r="B8" s="5" t="s">
        <v>75</v>
      </c>
      <c r="C8" s="6" t="s">
        <v>39</v>
      </c>
      <c r="D8" s="13">
        <v>1</v>
      </c>
      <c r="E8" s="13">
        <v>1</v>
      </c>
      <c r="F8" s="13">
        <v>1</v>
      </c>
      <c r="G8" s="13">
        <v>0</v>
      </c>
      <c r="H8" s="13">
        <v>1</v>
      </c>
      <c r="I8" s="13">
        <v>0</v>
      </c>
      <c r="J8" s="13">
        <v>1</v>
      </c>
      <c r="K8" s="13">
        <v>1</v>
      </c>
      <c r="L8" s="13">
        <v>0</v>
      </c>
      <c r="M8" s="13">
        <v>1</v>
      </c>
      <c r="N8" s="13">
        <v>0</v>
      </c>
      <c r="O8" s="13">
        <v>1</v>
      </c>
      <c r="P8" s="13">
        <v>1</v>
      </c>
      <c r="Q8" s="13">
        <v>1</v>
      </c>
      <c r="R8" s="13">
        <v>0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6">
        <f t="shared" si="0"/>
        <v>15</v>
      </c>
      <c r="Y8" s="28">
        <f t="shared" si="1"/>
        <v>0.75</v>
      </c>
      <c r="Z8" s="6">
        <v>2</v>
      </c>
      <c r="AB8">
        <f t="shared" si="2"/>
        <v>0.75</v>
      </c>
    </row>
    <row r="9" spans="1:29" ht="15.75" x14ac:dyDescent="0.25">
      <c r="A9" s="18" t="s">
        <v>3</v>
      </c>
      <c r="B9" s="5" t="s">
        <v>76</v>
      </c>
      <c r="C9" s="6" t="s">
        <v>39</v>
      </c>
      <c r="D9" s="13">
        <v>0</v>
      </c>
      <c r="E9" s="13">
        <v>1</v>
      </c>
      <c r="F9" s="13">
        <v>1</v>
      </c>
      <c r="G9" s="13">
        <v>0</v>
      </c>
      <c r="H9" s="13">
        <v>1</v>
      </c>
      <c r="I9" s="13">
        <v>0</v>
      </c>
      <c r="J9" s="13">
        <v>1</v>
      </c>
      <c r="K9" s="13">
        <v>1</v>
      </c>
      <c r="L9" s="13">
        <v>0</v>
      </c>
      <c r="M9" s="13">
        <v>1</v>
      </c>
      <c r="N9" s="13">
        <v>0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6">
        <f t="shared" si="0"/>
        <v>15</v>
      </c>
      <c r="Y9" s="28">
        <f t="shared" si="1"/>
        <v>0.75</v>
      </c>
      <c r="Z9" s="6">
        <v>2</v>
      </c>
      <c r="AB9">
        <f t="shared" si="2"/>
        <v>0.75</v>
      </c>
    </row>
    <row r="10" spans="1:29" ht="15.75" x14ac:dyDescent="0.25">
      <c r="A10" s="18" t="s">
        <v>4</v>
      </c>
      <c r="B10" s="5" t="s">
        <v>77</v>
      </c>
      <c r="C10" s="6" t="s">
        <v>39</v>
      </c>
      <c r="D10" s="13">
        <v>1</v>
      </c>
      <c r="E10" s="13">
        <v>1</v>
      </c>
      <c r="F10" s="13">
        <v>1</v>
      </c>
      <c r="G10" s="13">
        <v>0</v>
      </c>
      <c r="H10" s="13">
        <v>1</v>
      </c>
      <c r="I10" s="13">
        <v>0</v>
      </c>
      <c r="J10" s="13">
        <v>1</v>
      </c>
      <c r="K10" s="13">
        <v>0</v>
      </c>
      <c r="L10" s="13">
        <v>0</v>
      </c>
      <c r="M10" s="13">
        <v>1</v>
      </c>
      <c r="N10" s="13">
        <v>0</v>
      </c>
      <c r="O10" s="13">
        <v>1</v>
      </c>
      <c r="P10" s="13">
        <v>1</v>
      </c>
      <c r="Q10" s="13">
        <v>1</v>
      </c>
      <c r="R10" s="13">
        <v>0</v>
      </c>
      <c r="S10" s="13">
        <v>1</v>
      </c>
      <c r="T10" s="13">
        <v>1</v>
      </c>
      <c r="U10" s="13">
        <v>1</v>
      </c>
      <c r="V10" s="13">
        <v>0</v>
      </c>
      <c r="W10" s="13">
        <v>1</v>
      </c>
      <c r="X10" s="6">
        <f t="shared" si="0"/>
        <v>13</v>
      </c>
      <c r="Y10" s="28">
        <f t="shared" si="1"/>
        <v>0.65</v>
      </c>
      <c r="Z10" s="6">
        <v>3</v>
      </c>
      <c r="AB10">
        <f t="shared" si="2"/>
        <v>0.65</v>
      </c>
    </row>
    <row r="11" spans="1:29" ht="15.75" x14ac:dyDescent="0.25">
      <c r="A11" s="18" t="s">
        <v>5</v>
      </c>
      <c r="B11" s="5" t="s">
        <v>78</v>
      </c>
      <c r="C11" s="6" t="s">
        <v>37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6">
        <f t="shared" si="0"/>
        <v>3</v>
      </c>
      <c r="Y11" s="28">
        <f t="shared" si="1"/>
        <v>0.15</v>
      </c>
      <c r="Z11" s="6">
        <v>5</v>
      </c>
      <c r="AB11">
        <f t="shared" si="2"/>
        <v>0.15</v>
      </c>
    </row>
    <row r="12" spans="1:29" ht="15.75" x14ac:dyDescent="0.25">
      <c r="A12" s="18" t="s">
        <v>6</v>
      </c>
      <c r="B12" s="5" t="s">
        <v>79</v>
      </c>
      <c r="C12" s="6" t="s">
        <v>37</v>
      </c>
      <c r="D12" s="13">
        <v>0</v>
      </c>
      <c r="E12" s="13">
        <v>1</v>
      </c>
      <c r="F12" s="13">
        <v>1</v>
      </c>
      <c r="G12" s="13">
        <v>1</v>
      </c>
      <c r="H12" s="13">
        <v>1</v>
      </c>
      <c r="I12" s="13">
        <v>0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v>0</v>
      </c>
      <c r="T12" s="13">
        <v>1</v>
      </c>
      <c r="U12" s="13">
        <v>1</v>
      </c>
      <c r="V12" s="13">
        <v>0</v>
      </c>
      <c r="W12" s="13">
        <v>1</v>
      </c>
      <c r="X12" s="6">
        <f t="shared" si="0"/>
        <v>15</v>
      </c>
      <c r="Y12" s="28">
        <f t="shared" si="1"/>
        <v>0.75</v>
      </c>
      <c r="Z12" s="6">
        <v>2</v>
      </c>
      <c r="AB12">
        <f t="shared" si="2"/>
        <v>0.75</v>
      </c>
    </row>
    <row r="13" spans="1:29" ht="15.75" x14ac:dyDescent="0.25">
      <c r="A13" s="18" t="s">
        <v>7</v>
      </c>
      <c r="B13" s="5" t="s">
        <v>80</v>
      </c>
      <c r="C13" s="6" t="s">
        <v>37</v>
      </c>
      <c r="D13" s="13">
        <v>0</v>
      </c>
      <c r="E13" s="13">
        <v>1</v>
      </c>
      <c r="F13" s="13">
        <v>1</v>
      </c>
      <c r="G13" s="13">
        <v>0</v>
      </c>
      <c r="H13" s="13">
        <v>1</v>
      </c>
      <c r="I13" s="13">
        <v>0</v>
      </c>
      <c r="J13" s="13">
        <v>1</v>
      </c>
      <c r="K13" s="13">
        <v>1</v>
      </c>
      <c r="L13" s="13">
        <v>0</v>
      </c>
      <c r="M13" s="13">
        <v>1</v>
      </c>
      <c r="N13" s="13">
        <v>1</v>
      </c>
      <c r="O13" s="13">
        <v>0</v>
      </c>
      <c r="P13" s="13">
        <v>1</v>
      </c>
      <c r="Q13" s="13">
        <v>0</v>
      </c>
      <c r="R13" s="13">
        <v>0</v>
      </c>
      <c r="S13" s="13">
        <v>0</v>
      </c>
      <c r="T13" s="13">
        <v>1</v>
      </c>
      <c r="U13" s="13">
        <v>0</v>
      </c>
      <c r="V13" s="13">
        <v>0</v>
      </c>
      <c r="W13" s="13">
        <v>1</v>
      </c>
      <c r="X13" s="6">
        <f t="shared" si="0"/>
        <v>10</v>
      </c>
      <c r="Y13" s="28">
        <f t="shared" si="1"/>
        <v>0.5</v>
      </c>
      <c r="Z13" s="6">
        <v>3</v>
      </c>
      <c r="AB13">
        <f t="shared" si="2"/>
        <v>0.5</v>
      </c>
    </row>
    <row r="14" spans="1:29" ht="15.75" x14ac:dyDescent="0.25">
      <c r="A14" s="18" t="s">
        <v>8</v>
      </c>
      <c r="B14" s="5" t="s">
        <v>81</v>
      </c>
      <c r="C14" s="6" t="s">
        <v>37</v>
      </c>
      <c r="D14" s="13">
        <v>0</v>
      </c>
      <c r="E14" s="13">
        <v>1</v>
      </c>
      <c r="F14" s="13">
        <v>1</v>
      </c>
      <c r="G14" s="13">
        <v>1</v>
      </c>
      <c r="H14" s="13">
        <v>0</v>
      </c>
      <c r="I14" s="13">
        <v>1</v>
      </c>
      <c r="J14" s="13">
        <v>1</v>
      </c>
      <c r="K14" s="13">
        <v>1</v>
      </c>
      <c r="L14" s="13">
        <v>0</v>
      </c>
      <c r="M14" s="13">
        <v>1</v>
      </c>
      <c r="N14" s="13">
        <v>1</v>
      </c>
      <c r="O14" s="13">
        <v>0</v>
      </c>
      <c r="P14" s="13">
        <v>1</v>
      </c>
      <c r="Q14" s="13">
        <v>0</v>
      </c>
      <c r="R14" s="13">
        <v>1</v>
      </c>
      <c r="S14" s="13">
        <v>0</v>
      </c>
      <c r="T14" s="13">
        <v>1</v>
      </c>
      <c r="U14" s="13">
        <v>1</v>
      </c>
      <c r="V14" s="13">
        <v>0</v>
      </c>
      <c r="W14" s="13">
        <v>1</v>
      </c>
      <c r="X14" s="6">
        <f t="shared" si="0"/>
        <v>13</v>
      </c>
      <c r="Y14" s="28">
        <f t="shared" si="1"/>
        <v>0.65</v>
      </c>
      <c r="Z14" s="6">
        <v>3</v>
      </c>
      <c r="AB14">
        <f t="shared" si="2"/>
        <v>0.65</v>
      </c>
    </row>
    <row r="15" spans="1:29" ht="15.75" x14ac:dyDescent="0.25">
      <c r="A15" s="18" t="s">
        <v>9</v>
      </c>
      <c r="B15" s="5" t="s">
        <v>82</v>
      </c>
      <c r="C15" s="6" t="s">
        <v>39</v>
      </c>
      <c r="D15" s="13">
        <v>1</v>
      </c>
      <c r="E15" s="13">
        <v>0</v>
      </c>
      <c r="F15" s="13">
        <v>1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0</v>
      </c>
      <c r="M15" s="13">
        <v>1</v>
      </c>
      <c r="N15" s="13">
        <v>1</v>
      </c>
      <c r="O15" s="13">
        <v>0</v>
      </c>
      <c r="P15" s="13">
        <v>1</v>
      </c>
      <c r="Q15" s="13">
        <v>1</v>
      </c>
      <c r="R15" s="13">
        <v>0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6">
        <f t="shared" si="0"/>
        <v>14</v>
      </c>
      <c r="Y15" s="28">
        <f t="shared" si="1"/>
        <v>0.7</v>
      </c>
      <c r="Z15" s="6">
        <v>3</v>
      </c>
      <c r="AB15">
        <f t="shared" si="2"/>
        <v>0.7</v>
      </c>
    </row>
    <row r="16" spans="1:29" ht="15.75" x14ac:dyDescent="0.25">
      <c r="A16" s="18" t="s">
        <v>10</v>
      </c>
      <c r="B16" s="5" t="s">
        <v>83</v>
      </c>
      <c r="C16" s="6" t="s">
        <v>39</v>
      </c>
      <c r="D16" s="13">
        <v>1</v>
      </c>
      <c r="E16" s="13">
        <v>0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1</v>
      </c>
      <c r="R16" s="13">
        <v>0</v>
      </c>
      <c r="S16" s="13">
        <v>1</v>
      </c>
      <c r="T16" s="13">
        <v>1</v>
      </c>
      <c r="U16" s="13">
        <v>1</v>
      </c>
      <c r="V16" s="13">
        <v>0</v>
      </c>
      <c r="W16" s="13">
        <v>0</v>
      </c>
      <c r="X16" s="6">
        <f t="shared" si="0"/>
        <v>11</v>
      </c>
      <c r="Y16" s="28">
        <f t="shared" si="1"/>
        <v>0.55000000000000004</v>
      </c>
      <c r="Z16" s="6">
        <v>3</v>
      </c>
      <c r="AB16">
        <f t="shared" si="2"/>
        <v>0.55000000000000004</v>
      </c>
    </row>
    <row r="17" spans="1:28" ht="15.75" x14ac:dyDescent="0.25">
      <c r="A17" s="18" t="s">
        <v>11</v>
      </c>
      <c r="B17" s="5" t="s">
        <v>84</v>
      </c>
      <c r="C17" s="6" t="s">
        <v>39</v>
      </c>
      <c r="D17" s="13">
        <v>1</v>
      </c>
      <c r="E17" s="13">
        <v>0</v>
      </c>
      <c r="F17" s="13">
        <v>1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6">
        <f t="shared" si="0"/>
        <v>9</v>
      </c>
      <c r="Y17" s="28">
        <f t="shared" si="1"/>
        <v>0.45</v>
      </c>
      <c r="Z17" s="13">
        <v>4</v>
      </c>
      <c r="AB17">
        <f t="shared" si="2"/>
        <v>0.45</v>
      </c>
    </row>
    <row r="18" spans="1:28" ht="15.75" x14ac:dyDescent="0.25">
      <c r="A18" s="18" t="s">
        <v>12</v>
      </c>
      <c r="B18" s="5" t="s">
        <v>85</v>
      </c>
      <c r="C18" s="6" t="s">
        <v>39</v>
      </c>
      <c r="D18" s="13">
        <v>1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1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1</v>
      </c>
      <c r="U18" s="13">
        <v>0</v>
      </c>
      <c r="V18" s="13">
        <v>1</v>
      </c>
      <c r="W18" s="13">
        <v>1</v>
      </c>
      <c r="X18" s="6">
        <f t="shared" si="0"/>
        <v>8</v>
      </c>
      <c r="Y18" s="28">
        <f t="shared" si="1"/>
        <v>0.4</v>
      </c>
      <c r="Z18" s="6">
        <v>4</v>
      </c>
      <c r="AB18">
        <f t="shared" si="2"/>
        <v>0.4</v>
      </c>
    </row>
    <row r="19" spans="1:28" ht="16.5" thickBot="1" x14ac:dyDescent="0.3">
      <c r="A19" s="18" t="s">
        <v>13</v>
      </c>
      <c r="B19" s="5" t="s">
        <v>86</v>
      </c>
      <c r="C19" s="6" t="s">
        <v>39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1</v>
      </c>
      <c r="U19" s="13">
        <v>0</v>
      </c>
      <c r="V19" s="13">
        <v>0</v>
      </c>
      <c r="W19" s="13">
        <v>1</v>
      </c>
      <c r="X19" s="6">
        <f t="shared" si="0"/>
        <v>6</v>
      </c>
      <c r="Y19" s="28">
        <f t="shared" si="1"/>
        <v>0.3</v>
      </c>
      <c r="Z19" s="6">
        <v>4</v>
      </c>
      <c r="AB19">
        <f t="shared" si="2"/>
        <v>0.3</v>
      </c>
    </row>
    <row r="20" spans="1:28" ht="16.5" thickBot="1" x14ac:dyDescent="0.3">
      <c r="A20" s="17"/>
      <c r="B20" s="30" t="s">
        <v>34</v>
      </c>
      <c r="C20" s="26"/>
      <c r="D20" s="31">
        <f>SUM(D6:D19)</f>
        <v>9</v>
      </c>
      <c r="E20" s="31">
        <f t="shared" ref="E20:W20" si="3">SUM(E6:E19)</f>
        <v>7</v>
      </c>
      <c r="F20" s="31">
        <f t="shared" si="3"/>
        <v>11</v>
      </c>
      <c r="G20" s="31">
        <f t="shared" si="3"/>
        <v>3</v>
      </c>
      <c r="H20" s="31">
        <f t="shared" si="3"/>
        <v>9</v>
      </c>
      <c r="I20" s="31">
        <f t="shared" si="3"/>
        <v>3</v>
      </c>
      <c r="J20" s="31">
        <f t="shared" si="3"/>
        <v>12</v>
      </c>
      <c r="K20" s="31">
        <f t="shared" si="3"/>
        <v>8</v>
      </c>
      <c r="L20" s="31">
        <f t="shared" si="3"/>
        <v>1</v>
      </c>
      <c r="M20" s="31">
        <f t="shared" si="3"/>
        <v>11</v>
      </c>
      <c r="N20" s="31">
        <f t="shared" si="3"/>
        <v>5</v>
      </c>
      <c r="O20" s="31">
        <f t="shared" si="3"/>
        <v>8</v>
      </c>
      <c r="P20" s="31">
        <f t="shared" si="3"/>
        <v>10</v>
      </c>
      <c r="Q20" s="31">
        <f t="shared" si="3"/>
        <v>9</v>
      </c>
      <c r="R20" s="31">
        <f t="shared" si="3"/>
        <v>4</v>
      </c>
      <c r="S20" s="31">
        <f t="shared" si="3"/>
        <v>6</v>
      </c>
      <c r="T20" s="31">
        <f t="shared" si="3"/>
        <v>12</v>
      </c>
      <c r="U20" s="31">
        <f t="shared" si="3"/>
        <v>8</v>
      </c>
      <c r="V20" s="31">
        <f t="shared" si="3"/>
        <v>5</v>
      </c>
      <c r="W20" s="31">
        <f t="shared" si="3"/>
        <v>12</v>
      </c>
      <c r="X20" s="19">
        <f>SUM(X6:X19)</f>
        <v>153</v>
      </c>
      <c r="Y20" s="35">
        <f>AVERAGE(Y6:Y19)</f>
        <v>0.54642857142857149</v>
      </c>
      <c r="Z20" s="29">
        <f>AVERAGE(Z6:Z19)</f>
        <v>3.2142857142857144</v>
      </c>
    </row>
    <row r="21" spans="1:28" ht="15.75" x14ac:dyDescent="0.25">
      <c r="A21" s="17"/>
      <c r="B21" s="15"/>
      <c r="C21" s="1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6"/>
      <c r="Y21" s="21"/>
      <c r="Z21" s="16"/>
    </row>
    <row r="22" spans="1:28" ht="15.75" x14ac:dyDescent="0.25">
      <c r="A22" s="17"/>
      <c r="B22" s="15"/>
      <c r="C22" s="1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6"/>
      <c r="Y22" s="21"/>
      <c r="Z22" s="16"/>
    </row>
    <row r="23" spans="1:28" ht="15.75" x14ac:dyDescent="0.25">
      <c r="A23" s="17"/>
      <c r="B23" s="15"/>
      <c r="C23" s="1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6"/>
      <c r="Y23" s="21"/>
      <c r="Z23" s="16"/>
    </row>
    <row r="24" spans="1:28" ht="15.75" x14ac:dyDescent="0.25">
      <c r="A24" s="17"/>
      <c r="B24" s="15"/>
      <c r="C24" s="1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6"/>
      <c r="Y24" s="21"/>
      <c r="Z24" s="16"/>
    </row>
    <row r="25" spans="1:28" ht="15.75" x14ac:dyDescent="0.25">
      <c r="A25" s="17"/>
    </row>
    <row r="26" spans="1:28" ht="15.75" x14ac:dyDescent="0.25">
      <c r="A26" s="17"/>
    </row>
    <row r="27" spans="1:28" ht="15.75" x14ac:dyDescent="0.25">
      <c r="A27" s="17"/>
    </row>
    <row r="28" spans="1:28" ht="15.75" x14ac:dyDescent="0.25">
      <c r="A28" s="17"/>
    </row>
    <row r="29" spans="1:28" ht="15.75" x14ac:dyDescent="0.25">
      <c r="A29" s="17"/>
    </row>
    <row r="30" spans="1:28" ht="15.75" x14ac:dyDescent="0.25">
      <c r="A30" s="17"/>
    </row>
    <row r="31" spans="1:28" ht="15.75" x14ac:dyDescent="0.25">
      <c r="A31" s="17"/>
    </row>
    <row r="32" spans="1:28" ht="15.75" x14ac:dyDescent="0.25">
      <c r="A32" s="17"/>
    </row>
    <row r="33" spans="1:1" ht="15.75" x14ac:dyDescent="0.25">
      <c r="A33" s="17"/>
    </row>
    <row r="34" spans="1:1" ht="15.75" x14ac:dyDescent="0.25">
      <c r="A34" s="17"/>
    </row>
    <row r="35" spans="1:1" ht="15.75" x14ac:dyDescent="0.25">
      <c r="A35" s="17"/>
    </row>
    <row r="36" spans="1:1" ht="15.75" x14ac:dyDescent="0.25">
      <c r="A36" s="17"/>
    </row>
  </sheetData>
  <sheetProtection password="BF18" sheet="1" objects="1" scenarios="1" selectLockedCells="1" selectUnlockedCells="1"/>
  <mergeCells count="8">
    <mergeCell ref="A2:Z2"/>
    <mergeCell ref="A1:Z1"/>
    <mergeCell ref="D4:W4"/>
    <mergeCell ref="B4:B5"/>
    <mergeCell ref="A4:A5"/>
    <mergeCell ref="X4:X5"/>
    <mergeCell ref="Y4:Y5"/>
    <mergeCell ref="Z4:Z5"/>
  </mergeCells>
  <phoneticPr fontId="7" type="noConversion"/>
  <pageMargins left="0.51" right="0.28999999999999998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úlohy</vt:lpstr>
      <vt:lpstr>žiaci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2010-02-08T06:58:21Z</cp:lastPrinted>
  <dcterms:created xsi:type="dcterms:W3CDTF">2006-11-28T10:32:46Z</dcterms:created>
  <dcterms:modified xsi:type="dcterms:W3CDTF">2015-02-25T19:59:17Z</dcterms:modified>
</cp:coreProperties>
</file>